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Sheet'!$A$1:$G$61</definedName>
    <definedName name="_xlnm.Print_Area" localSheetId="3">'Cashflow'!$B$1:$E$64</definedName>
    <definedName name="_xlnm.Print_Area" localSheetId="1">'P &amp; L'!$A$1:$G$46</definedName>
    <definedName name="_xlnm.Print_Area" localSheetId="2">'Stm of changes of equity'!$B$1:$G$31</definedName>
  </definedNames>
  <calcPr fullCalcOnLoad="1"/>
</workbook>
</file>

<file path=xl/sharedStrings.xml><?xml version="1.0" encoding="utf-8"?>
<sst xmlns="http://schemas.openxmlformats.org/spreadsheetml/2006/main" count="182" uniqueCount="146">
  <si>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</si>
  <si>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</si>
  <si>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</si>
  <si>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</si>
  <si>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</si>
  <si>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</si>
  <si>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</si>
  <si>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</si>
  <si>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</si>
  <si>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</si>
  <si>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</si>
  <si>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</si>
  <si>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</si>
  <si>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</si>
  <si>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</si>
  <si>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</si>
  <si>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</si>
  <si>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</si>
  <si>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Liabilities</t>
  </si>
  <si>
    <t>Share Capital</t>
  </si>
  <si>
    <t>Minority Interest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</si>
  <si>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</si>
  <si>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</si>
  <si>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</si>
  <si>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</si>
  <si>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</si>
  <si>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</si>
  <si>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</si>
  <si>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</si>
  <si>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</si>
  <si>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</si>
  <si>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</si>
  <si>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</si>
  <si>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</si>
  <si>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</si>
  <si>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</si>
  <si>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</si>
  <si>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</si>
  <si>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</si>
  <si>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</si>
  <si>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</si>
  <si>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</si>
  <si>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</si>
  <si>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</si>
  <si>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</si>
  <si>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</si>
  <si>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</si>
  <si>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</si>
  <si>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</si>
  <si>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</si>
  <si>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</si>
  <si>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</si>
  <si>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</si>
  <si>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</si>
  <si>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</si>
  <si>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</si>
  <si>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</si>
  <si>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</si>
  <si>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</si>
  <si>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</si>
  <si>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</si>
  <si>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</si>
  <si>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</si>
  <si>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</si>
  <si>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</si>
  <si>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</si>
  <si>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</si>
  <si>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</si>
  <si>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</si>
  <si>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</si>
  <si>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</si>
  <si>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</si>
  <si>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</si>
  <si>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Tax refunded from IRD</t>
  </si>
  <si>
    <t>Revaluation</t>
  </si>
  <si>
    <t>Reserve</t>
  </si>
  <si>
    <t>Loss for the period</t>
  </si>
  <si>
    <t>Profit for the period</t>
  </si>
  <si>
    <t>Earning per share attributable to the</t>
  </si>
  <si>
    <t>Company's equity shareholders (sen)</t>
  </si>
  <si>
    <t>Term loan and hire purchase creditors</t>
  </si>
  <si>
    <t>Other operating (expenses)/ income</t>
  </si>
  <si>
    <t>Gain on revaluation reserve</t>
  </si>
  <si>
    <t>Balance as at 1 January 2008</t>
  </si>
  <si>
    <t>Attributable to :-</t>
  </si>
  <si>
    <t>Equity Holders of the Company</t>
  </si>
  <si>
    <t>Basic</t>
  </si>
  <si>
    <t>Diluted</t>
  </si>
  <si>
    <t>Bad debts written off</t>
  </si>
  <si>
    <t>Long term development cost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</si>
  <si>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</si>
  <si>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</si>
  <si>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</si>
  <si>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</si>
  <si>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</si>
  <si>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</si>
  <si>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</si>
  <si>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Cash and Bank Balances</t>
  </si>
  <si>
    <t>TOTAL ASSETS</t>
  </si>
  <si>
    <t>Reserves</t>
  </si>
  <si>
    <t>Total equity</t>
  </si>
  <si>
    <t>LIABILITIES</t>
  </si>
  <si>
    <t>Non-current liabilities</t>
  </si>
  <si>
    <t>Borrowings</t>
  </si>
  <si>
    <t>Deferred taxation</t>
  </si>
  <si>
    <t>Trade payables</t>
  </si>
  <si>
    <t>Provision for Taxation</t>
  </si>
  <si>
    <t>Total liabilities</t>
  </si>
  <si>
    <t>TOTAL EQUITY AND LIABILITIES</t>
  </si>
  <si>
    <t>Minority interest</t>
  </si>
  <si>
    <t>EQUITY</t>
  </si>
  <si>
    <t>Total equity attributable to shareholders of the Company</t>
  </si>
  <si>
    <t>31/12/2008</t>
  </si>
  <si>
    <t xml:space="preserve">  Financial Report for the year ended 31st December 2008 )</t>
  </si>
  <si>
    <t>Balance as at 1 January 2009</t>
  </si>
  <si>
    <t xml:space="preserve">   Annual Financial Report for the year ended 31 December 2008 )</t>
  </si>
  <si>
    <t>Minority</t>
  </si>
  <si>
    <t>Interest</t>
  </si>
  <si>
    <t>Equity</t>
  </si>
  <si>
    <t>----------Attributanble to equity holders of the Company------------</t>
  </si>
  <si>
    <t>Prepaid lease payment</t>
  </si>
  <si>
    <t>Fixed deposits with licensed banks</t>
  </si>
  <si>
    <t>Short term investment</t>
  </si>
  <si>
    <t>Short term borrowings</t>
  </si>
  <si>
    <t xml:space="preserve">  Report for the year ended 31 December 2008 )</t>
  </si>
  <si>
    <t>Profit/(loss) before Taxation</t>
  </si>
  <si>
    <t>Purchase of short term investment</t>
  </si>
  <si>
    <t>30/06/2009</t>
  </si>
  <si>
    <t>UNAUDITED RESULTS OF THE GROUP FOR THE 4TH QUARTER ENDED 30 JUNE 2009</t>
  </si>
  <si>
    <t>CONDENSED INCOME STATEMENTS FOR THE QUARTER ENDED 30 JUNE 2009</t>
  </si>
  <si>
    <t>30/06/2008</t>
  </si>
  <si>
    <t>Balance as at 30 June 2009</t>
  </si>
  <si>
    <t>Balance as at 30 June 2008</t>
  </si>
  <si>
    <t>-------------------6 months ended----------------</t>
  </si>
  <si>
    <t>Ended 30.06.2009</t>
  </si>
  <si>
    <t>Ended 30.06.2008</t>
  </si>
  <si>
    <t>Proposed dividend</t>
  </si>
  <si>
    <t>Fixed assets written off</t>
  </si>
  <si>
    <t>Depreciation and prepaid lease rental</t>
  </si>
  <si>
    <t>Profit/(loss) for the period</t>
  </si>
  <si>
    <t>Profit/(loss) before taxation</t>
  </si>
  <si>
    <t>Profit/(loss) from operations</t>
  </si>
  <si>
    <t>(Gain) on disposal of property, plant and equipment</t>
  </si>
  <si>
    <t>(Increase) in receivables</t>
  </si>
  <si>
    <t>(Increase) in fixed deposit pledged to bank</t>
  </si>
  <si>
    <t>Increase in payables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</si>
</sst>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workbookViewId="0" topLeftCell="A41">
      <selection activeCell="A49" sqref="A49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2" t="s">
        <v>127</v>
      </c>
      <c r="F8" s="22" t="s">
        <v>112</v>
      </c>
    </row>
    <row r="9" spans="4:6" ht="12.75">
      <c r="D9" s="6" t="s">
        <v>6</v>
      </c>
      <c r="F9" s="6" t="s">
        <v>6</v>
      </c>
    </row>
    <row r="10" spans="2:6" ht="12.75">
      <c r="B10" s="1" t="s">
        <v>90</v>
      </c>
      <c r="C10" s="7" t="s">
        <v>66</v>
      </c>
      <c r="D10" s="7" t="s">
        <v>10</v>
      </c>
      <c r="E10" s="7"/>
      <c r="F10" s="7" t="s">
        <v>11</v>
      </c>
    </row>
    <row r="11" spans="3:6" ht="12.75">
      <c r="C11" s="7"/>
      <c r="D11" s="7"/>
      <c r="E11" s="7"/>
      <c r="F11" s="7"/>
    </row>
    <row r="12" spans="2:6" ht="12.75">
      <c r="B12" s="3" t="s">
        <v>91</v>
      </c>
      <c r="C12" s="7"/>
      <c r="D12" s="7"/>
      <c r="E12" s="7"/>
      <c r="F12" s="7"/>
    </row>
    <row r="13" spans="2:6" ht="12.75">
      <c r="B13" s="1" t="s">
        <v>12</v>
      </c>
      <c r="C13" s="7">
        <v>10</v>
      </c>
      <c r="D13" s="9">
        <v>34295</v>
      </c>
      <c r="E13" s="8"/>
      <c r="F13" s="9">
        <v>34443</v>
      </c>
    </row>
    <row r="14" spans="2:6" ht="12.75">
      <c r="B14" s="1" t="s">
        <v>13</v>
      </c>
      <c r="D14" s="10"/>
      <c r="E14" s="8"/>
      <c r="F14" s="10"/>
    </row>
    <row r="15" spans="2:6" ht="12.75">
      <c r="B15" s="1" t="s">
        <v>120</v>
      </c>
      <c r="D15" s="10">
        <v>10673</v>
      </c>
      <c r="E15" s="8"/>
      <c r="F15" s="10">
        <v>10787</v>
      </c>
    </row>
    <row r="16" spans="2:6" ht="12.75">
      <c r="B16" s="1" t="s">
        <v>14</v>
      </c>
      <c r="D16" s="10"/>
      <c r="E16" s="8"/>
      <c r="F16" s="10"/>
    </row>
    <row r="17" spans="2:6" ht="12.75">
      <c r="B17" s="1" t="s">
        <v>15</v>
      </c>
      <c r="D17" s="10">
        <v>179</v>
      </c>
      <c r="E17" s="8"/>
      <c r="F17" s="10">
        <v>179</v>
      </c>
    </row>
    <row r="18" spans="2:6" ht="12.75">
      <c r="B18" s="1" t="s">
        <v>16</v>
      </c>
      <c r="D18" s="10"/>
      <c r="E18" s="8"/>
      <c r="F18" s="10"/>
    </row>
    <row r="19" spans="2:6" ht="12.75">
      <c r="B19" s="1" t="s">
        <v>17</v>
      </c>
      <c r="D19" s="10"/>
      <c r="E19" s="8"/>
      <c r="F19" s="10"/>
    </row>
    <row r="20" spans="4:6" ht="12.75">
      <c r="D20" s="11">
        <f>SUM(D13:D19)</f>
        <v>45147</v>
      </c>
      <c r="E20" s="8"/>
      <c r="F20" s="11">
        <f>SUM(F13:F19)</f>
        <v>45409</v>
      </c>
    </row>
    <row r="21" spans="2:6" ht="12.75">
      <c r="B21" s="3" t="s">
        <v>92</v>
      </c>
      <c r="D21" s="8"/>
      <c r="E21" s="8"/>
      <c r="F21" s="8"/>
    </row>
    <row r="22" spans="2:6" ht="12.75">
      <c r="B22" s="1" t="s">
        <v>93</v>
      </c>
      <c r="D22" s="9">
        <v>30460</v>
      </c>
      <c r="E22" s="8"/>
      <c r="F22" s="9">
        <v>36705</v>
      </c>
    </row>
    <row r="23" spans="2:6" ht="12.75">
      <c r="B23" s="1" t="s">
        <v>94</v>
      </c>
      <c r="D23" s="10">
        <v>17292</v>
      </c>
      <c r="E23" s="8"/>
      <c r="F23" s="10">
        <v>14740</v>
      </c>
    </row>
    <row r="24" spans="2:6" ht="12.75">
      <c r="B24" s="1" t="s">
        <v>95</v>
      </c>
      <c r="D24" s="10">
        <v>6156</v>
      </c>
      <c r="E24" s="8"/>
      <c r="F24" s="10">
        <v>6058</v>
      </c>
    </row>
    <row r="25" spans="2:6" ht="12.75">
      <c r="B25" s="1" t="s">
        <v>96</v>
      </c>
      <c r="D25" s="10">
        <v>37</v>
      </c>
      <c r="E25" s="8"/>
      <c r="F25" s="10">
        <v>187</v>
      </c>
    </row>
    <row r="26" spans="2:6" ht="12.75">
      <c r="B26" s="1" t="s">
        <v>122</v>
      </c>
      <c r="D26" s="10">
        <v>2135</v>
      </c>
      <c r="E26" s="8"/>
      <c r="F26" s="10">
        <v>1762</v>
      </c>
    </row>
    <row r="27" spans="2:6" ht="12.75">
      <c r="B27" s="1" t="s">
        <v>121</v>
      </c>
      <c r="D27" s="10">
        <v>11487</v>
      </c>
      <c r="E27" s="8"/>
      <c r="F27" s="10">
        <v>2479</v>
      </c>
    </row>
    <row r="28" spans="2:6" ht="12.75">
      <c r="B28" s="1" t="s">
        <v>97</v>
      </c>
      <c r="D28" s="10">
        <v>19655</v>
      </c>
      <c r="E28" s="8"/>
      <c r="F28" s="10">
        <v>13435</v>
      </c>
    </row>
    <row r="29" spans="4:6" ht="12.75">
      <c r="D29" s="11">
        <f>SUM(D22:D28)</f>
        <v>87222</v>
      </c>
      <c r="E29" s="8"/>
      <c r="F29" s="11">
        <f>SUM(F22:F28)</f>
        <v>75366</v>
      </c>
    </row>
    <row r="30" spans="2:6" ht="12.75">
      <c r="B30" s="3" t="s">
        <v>98</v>
      </c>
      <c r="D30" s="11">
        <f>+D20+D29</f>
        <v>132369</v>
      </c>
      <c r="E30" s="8"/>
      <c r="F30" s="11">
        <f>+F20+F29</f>
        <v>120775</v>
      </c>
    </row>
    <row r="31" spans="4:6" ht="12.75">
      <c r="D31" s="30"/>
      <c r="E31" s="8"/>
      <c r="F31" s="30"/>
    </row>
    <row r="32" spans="2:6" ht="12.75">
      <c r="B32" s="3" t="s">
        <v>110</v>
      </c>
      <c r="D32" s="21"/>
      <c r="E32" s="8"/>
      <c r="F32" s="21"/>
    </row>
    <row r="33" spans="2:6" ht="12.75">
      <c r="B33" s="1" t="s">
        <v>19</v>
      </c>
      <c r="D33" s="8">
        <v>60000</v>
      </c>
      <c r="E33" s="8"/>
      <c r="F33" s="8">
        <v>60000</v>
      </c>
    </row>
    <row r="34" spans="2:6" ht="12.75">
      <c r="B34" s="1" t="s">
        <v>99</v>
      </c>
      <c r="D34" s="13">
        <f>+'Stm of changes of equity'!D16+'Stm of changes of equity'!E16+'Stm of changes of equity'!F16</f>
        <v>36473</v>
      </c>
      <c r="E34" s="8"/>
      <c r="F34" s="13">
        <v>29784</v>
      </c>
    </row>
    <row r="35" spans="2:6" ht="12.75">
      <c r="B35" s="1" t="s">
        <v>111</v>
      </c>
      <c r="D35" s="21">
        <f>SUM(D33:D34)</f>
        <v>96473</v>
      </c>
      <c r="E35" s="8"/>
      <c r="F35" s="21">
        <f>SUM(F33:F34)</f>
        <v>89784</v>
      </c>
    </row>
    <row r="36" spans="4:6" ht="12.75">
      <c r="D36" s="21"/>
      <c r="E36" s="8"/>
      <c r="F36" s="21"/>
    </row>
    <row r="37" spans="2:6" ht="12.75">
      <c r="B37" s="1" t="s">
        <v>109</v>
      </c>
      <c r="D37" s="21">
        <v>49</v>
      </c>
      <c r="E37" s="8"/>
      <c r="F37" s="21">
        <v>49</v>
      </c>
    </row>
    <row r="38" spans="4:6" ht="12.75">
      <c r="D38" s="21"/>
      <c r="E38" s="8"/>
      <c r="F38" s="21"/>
    </row>
    <row r="39" spans="2:6" ht="12.75">
      <c r="B39" s="1" t="s">
        <v>100</v>
      </c>
      <c r="D39" s="27">
        <f>SUM(D35:D38)</f>
        <v>96522</v>
      </c>
      <c r="E39" s="8"/>
      <c r="F39" s="27">
        <f>SUM(F35:F38)</f>
        <v>89833</v>
      </c>
    </row>
    <row r="40" spans="4:6" ht="12.75">
      <c r="D40" s="21"/>
      <c r="E40" s="8"/>
      <c r="F40" s="21"/>
    </row>
    <row r="41" spans="2:6" ht="12.75">
      <c r="B41" s="3" t="s">
        <v>101</v>
      </c>
      <c r="D41" s="21"/>
      <c r="E41" s="8"/>
      <c r="F41" s="21"/>
    </row>
    <row r="42" spans="2:6" ht="12.75">
      <c r="B42" s="3" t="s">
        <v>102</v>
      </c>
      <c r="D42" s="21"/>
      <c r="E42" s="8"/>
      <c r="F42" s="21"/>
    </row>
    <row r="43" spans="2:6" ht="12.75">
      <c r="B43" s="1" t="s">
        <v>103</v>
      </c>
      <c r="C43" s="1">
        <v>24</v>
      </c>
      <c r="D43" s="21">
        <v>3227</v>
      </c>
      <c r="E43" s="8"/>
      <c r="F43" s="21">
        <v>3409</v>
      </c>
    </row>
    <row r="44" spans="2:6" ht="12.75">
      <c r="B44" s="1" t="s">
        <v>104</v>
      </c>
      <c r="D44" s="21">
        <v>2811</v>
      </c>
      <c r="E44" s="8"/>
      <c r="F44" s="21">
        <v>1417</v>
      </c>
    </row>
    <row r="45" spans="4:6" ht="12.75">
      <c r="D45" s="21"/>
      <c r="E45" s="8"/>
      <c r="F45" s="21"/>
    </row>
    <row r="46" spans="4:6" ht="12.75">
      <c r="D46" s="27">
        <f>SUM(D43:D44)</f>
        <v>6038</v>
      </c>
      <c r="E46" s="8"/>
      <c r="F46" s="27">
        <f>SUM(F43:F45)</f>
        <v>4826</v>
      </c>
    </row>
    <row r="47" spans="4:6" ht="12.75">
      <c r="D47" s="21"/>
      <c r="E47" s="8"/>
      <c r="F47" s="21"/>
    </row>
    <row r="48" spans="2:6" ht="12.75">
      <c r="B48" s="3" t="s">
        <v>18</v>
      </c>
      <c r="D48" s="21"/>
      <c r="E48" s="8"/>
      <c r="F48" s="21"/>
    </row>
    <row r="49" spans="2:6" ht="12.75">
      <c r="B49" s="1" t="s">
        <v>105</v>
      </c>
      <c r="D49" s="21">
        <v>21861</v>
      </c>
      <c r="E49" s="8"/>
      <c r="F49" s="21">
        <v>12544</v>
      </c>
    </row>
    <row r="50" spans="2:6" ht="12.75">
      <c r="B50" s="1" t="s">
        <v>136</v>
      </c>
      <c r="D50" s="21">
        <v>2400</v>
      </c>
      <c r="E50" s="8"/>
      <c r="F50" s="21">
        <v>0</v>
      </c>
    </row>
    <row r="51" spans="2:6" ht="12.75">
      <c r="B51" s="1" t="s">
        <v>123</v>
      </c>
      <c r="C51" s="7">
        <v>24</v>
      </c>
      <c r="D51" s="21">
        <v>4361</v>
      </c>
      <c r="E51" s="8"/>
      <c r="F51" s="21">
        <v>13385</v>
      </c>
    </row>
    <row r="52" spans="2:6" ht="12.75">
      <c r="B52" s="1" t="s">
        <v>106</v>
      </c>
      <c r="D52" s="21">
        <v>1187</v>
      </c>
      <c r="E52" s="8"/>
      <c r="F52" s="21">
        <v>187</v>
      </c>
    </row>
    <row r="53" spans="4:6" ht="12.75">
      <c r="D53" s="21">
        <v>0</v>
      </c>
      <c r="E53" s="8"/>
      <c r="F53" s="21">
        <v>0</v>
      </c>
    </row>
    <row r="54" spans="4:6" ht="12.75">
      <c r="D54" s="27">
        <f>SUM(D49:D53)</f>
        <v>29809</v>
      </c>
      <c r="E54" s="8"/>
      <c r="F54" s="27">
        <f>SUM(F49:F53)</f>
        <v>26116</v>
      </c>
    </row>
    <row r="55" spans="4:6" ht="12.75">
      <c r="D55" s="8"/>
      <c r="E55" s="8"/>
      <c r="F55" s="8"/>
    </row>
    <row r="56" spans="2:6" ht="12.75">
      <c r="B56" s="1" t="s">
        <v>107</v>
      </c>
      <c r="D56" s="8">
        <f>+D46+D54</f>
        <v>35847</v>
      </c>
      <c r="E56" s="8"/>
      <c r="F56" s="8">
        <f>+F46+F54</f>
        <v>30942</v>
      </c>
    </row>
    <row r="57" spans="4:6" ht="12.75">
      <c r="D57" s="8"/>
      <c r="E57" s="8"/>
      <c r="F57" s="8"/>
    </row>
    <row r="58" spans="2:6" ht="13.5" thickBot="1">
      <c r="B58" s="3" t="s">
        <v>108</v>
      </c>
      <c r="D58" s="12">
        <f>+D39+D56</f>
        <v>132369</v>
      </c>
      <c r="E58" s="8"/>
      <c r="F58" s="12">
        <f>+F39+F56</f>
        <v>120775</v>
      </c>
    </row>
    <row r="59" spans="4:6" ht="12.75">
      <c r="D59" s="8"/>
      <c r="E59" s="8"/>
      <c r="F59" s="8"/>
    </row>
    <row r="60" spans="2:3" ht="12.75">
      <c r="B60" s="3" t="s">
        <v>71</v>
      </c>
      <c r="C60" s="3"/>
    </row>
    <row r="61" spans="2:3" ht="12.75">
      <c r="B61" s="3" t="s">
        <v>113</v>
      </c>
      <c r="C61" s="3"/>
    </row>
  </sheetData>
  <printOptions/>
  <pageMargins left="0.33" right="0.42" top="0.53" bottom="0.54" header="0.5" footer="0.5"/>
  <pageSetup horizontalDpi="360" verticalDpi="36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workbookViewId="0" topLeftCell="A13">
      <selection activeCell="A17" sqref="A17"/>
    </sheetView>
  </sheetViews>
  <sheetFormatPr defaultColWidth="9.33203125" defaultRowHeight="12.75"/>
  <cols>
    <col min="1" max="1" width="2.83203125" style="1" customWidth="1"/>
    <col min="2" max="2" width="42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21</v>
      </c>
      <c r="C1" s="2"/>
    </row>
    <row r="3" spans="2:3" ht="12.75">
      <c r="B3" s="3" t="s">
        <v>22</v>
      </c>
      <c r="C3" s="3"/>
    </row>
    <row r="4" spans="2:3" ht="12.75">
      <c r="B4" s="3" t="s">
        <v>128</v>
      </c>
      <c r="C4" s="3"/>
    </row>
    <row r="5" spans="2:3" ht="12.75">
      <c r="B5" s="3"/>
      <c r="C5" s="3"/>
    </row>
    <row r="6" spans="2:3" ht="12.75">
      <c r="B6" s="3" t="s">
        <v>129</v>
      </c>
      <c r="C6" s="3"/>
    </row>
    <row r="8" spans="4:7" ht="12.75">
      <c r="D8" s="14" t="s">
        <v>64</v>
      </c>
      <c r="E8" s="14"/>
      <c r="F8" s="14" t="s">
        <v>65</v>
      </c>
      <c r="G8" s="14"/>
    </row>
    <row r="9" spans="4:7" ht="12.75">
      <c r="D9" s="15" t="s">
        <v>23</v>
      </c>
      <c r="E9" s="15" t="s">
        <v>7</v>
      </c>
      <c r="F9" s="15" t="s">
        <v>4</v>
      </c>
      <c r="G9" s="15" t="s">
        <v>7</v>
      </c>
    </row>
    <row r="10" spans="4:7" ht="12.75">
      <c r="D10" s="15" t="s">
        <v>24</v>
      </c>
      <c r="E10" s="15" t="s">
        <v>24</v>
      </c>
      <c r="F10" s="15" t="s">
        <v>24</v>
      </c>
      <c r="G10" s="15" t="s">
        <v>24</v>
      </c>
    </row>
    <row r="11" spans="4:7" ht="12.75">
      <c r="D11" s="15" t="s">
        <v>5</v>
      </c>
      <c r="E11" s="15" t="s">
        <v>25</v>
      </c>
      <c r="F11" s="15" t="s">
        <v>26</v>
      </c>
      <c r="G11" s="15" t="s">
        <v>25</v>
      </c>
    </row>
    <row r="12" spans="4:7" ht="12.75">
      <c r="D12" s="15"/>
      <c r="E12" s="15" t="s">
        <v>5</v>
      </c>
      <c r="F12" s="15"/>
      <c r="G12" s="15" t="s">
        <v>27</v>
      </c>
    </row>
    <row r="13" spans="4:7" ht="12.75">
      <c r="D13" s="23" t="s">
        <v>127</v>
      </c>
      <c r="E13" s="23" t="s">
        <v>130</v>
      </c>
      <c r="F13" s="23" t="s">
        <v>127</v>
      </c>
      <c r="G13" s="23" t="s">
        <v>130</v>
      </c>
    </row>
    <row r="14" spans="3:7" ht="12.75">
      <c r="C14" s="7" t="s">
        <v>66</v>
      </c>
      <c r="D14" s="16" t="s">
        <v>6</v>
      </c>
      <c r="E14" s="16" t="s">
        <v>6</v>
      </c>
      <c r="F14" s="16" t="s">
        <v>6</v>
      </c>
      <c r="G14" s="16" t="s">
        <v>6</v>
      </c>
    </row>
    <row r="15" spans="2:7" ht="12.75">
      <c r="B15" s="3" t="s">
        <v>28</v>
      </c>
      <c r="C15" s="7">
        <v>9</v>
      </c>
      <c r="D15" s="8">
        <v>64433</v>
      </c>
      <c r="E15" s="8">
        <v>46237</v>
      </c>
      <c r="F15" s="8">
        <v>107463</v>
      </c>
      <c r="G15" s="8">
        <v>77560</v>
      </c>
    </row>
    <row r="16" spans="2:7" ht="12.75">
      <c r="B16" s="1" t="s">
        <v>29</v>
      </c>
      <c r="D16" s="8">
        <v>-53977</v>
      </c>
      <c r="E16" s="8">
        <v>-42822</v>
      </c>
      <c r="F16" s="8">
        <v>-91530</v>
      </c>
      <c r="G16" s="8">
        <v>-72176</v>
      </c>
    </row>
    <row r="17" spans="4:7" ht="12.75">
      <c r="D17" s="13"/>
      <c r="E17" s="13"/>
      <c r="F17" s="13"/>
      <c r="G17" s="13"/>
    </row>
    <row r="18" spans="2:7" ht="12.75">
      <c r="B18" s="3" t="s">
        <v>30</v>
      </c>
      <c r="C18" s="3"/>
      <c r="D18" s="8">
        <f>SUM(D15:D17)</f>
        <v>10456</v>
      </c>
      <c r="E18" s="8">
        <f>SUM(E15:E17)</f>
        <v>3415</v>
      </c>
      <c r="F18" s="8">
        <f>SUM(F15:F17)</f>
        <v>15933</v>
      </c>
      <c r="G18" s="8">
        <f>SUM(G15:G17)</f>
        <v>5384</v>
      </c>
    </row>
    <row r="19" spans="2:7" ht="12.75">
      <c r="B19" s="1" t="s">
        <v>81</v>
      </c>
      <c r="D19" s="8">
        <v>2138</v>
      </c>
      <c r="E19" s="8">
        <v>264</v>
      </c>
      <c r="F19" s="8">
        <v>3507</v>
      </c>
      <c r="G19" s="8">
        <v>414</v>
      </c>
    </row>
    <row r="20" spans="2:7" ht="12.75">
      <c r="B20" s="1" t="s">
        <v>31</v>
      </c>
      <c r="D20" s="8">
        <v>-3766</v>
      </c>
      <c r="E20" s="8">
        <v>-3363</v>
      </c>
      <c r="F20" s="8">
        <v>-7620</v>
      </c>
      <c r="G20" s="8">
        <v>-6411</v>
      </c>
    </row>
    <row r="21" spans="4:7" ht="12.75">
      <c r="D21" s="13"/>
      <c r="E21" s="13"/>
      <c r="F21" s="13"/>
      <c r="G21" s="13"/>
    </row>
    <row r="22" spans="2:7" ht="12.75">
      <c r="B22" s="3" t="s">
        <v>141</v>
      </c>
      <c r="C22" s="7">
        <v>9</v>
      </c>
      <c r="D22" s="8">
        <f>SUM(D18:D21)</f>
        <v>8828</v>
      </c>
      <c r="E22" s="8">
        <f>SUM(E18:E21)</f>
        <v>316</v>
      </c>
      <c r="F22" s="8">
        <f>SUM(F18:F21)</f>
        <v>11820</v>
      </c>
      <c r="G22" s="8">
        <f>SUM(G18:G21)</f>
        <v>-613</v>
      </c>
    </row>
    <row r="23" spans="2:7" ht="12.75">
      <c r="B23" s="1" t="s">
        <v>32</v>
      </c>
      <c r="D23" s="8">
        <v>-86</v>
      </c>
      <c r="E23" s="8">
        <v>-190</v>
      </c>
      <c r="F23" s="8">
        <v>-204</v>
      </c>
      <c r="G23" s="8">
        <v>-401</v>
      </c>
    </row>
    <row r="24" spans="4:7" ht="12.75">
      <c r="D24" s="13"/>
      <c r="E24" s="13"/>
      <c r="F24" s="13"/>
      <c r="G24" s="13"/>
    </row>
    <row r="25" spans="2:7" ht="12.75">
      <c r="B25" s="3" t="s">
        <v>140</v>
      </c>
      <c r="C25" s="3"/>
      <c r="D25" s="8">
        <f>SUM(D22:D24)</f>
        <v>8742</v>
      </c>
      <c r="E25" s="8">
        <f>SUM(E22:E24)</f>
        <v>126</v>
      </c>
      <c r="F25" s="8">
        <f>SUM(F22:F24)</f>
        <v>11616</v>
      </c>
      <c r="G25" s="8">
        <f>SUM(G22:G24)</f>
        <v>-1014</v>
      </c>
    </row>
    <row r="26" spans="2:7" ht="12.75">
      <c r="B26" s="1" t="s">
        <v>33</v>
      </c>
      <c r="C26" s="7">
        <v>20</v>
      </c>
      <c r="D26" s="8">
        <v>-2235</v>
      </c>
      <c r="E26" s="8">
        <v>213</v>
      </c>
      <c r="F26" s="8">
        <v>-2527</v>
      </c>
      <c r="G26" s="8">
        <v>392</v>
      </c>
    </row>
    <row r="27" spans="4:7" ht="12.75">
      <c r="D27" s="13"/>
      <c r="E27" s="13"/>
      <c r="F27" s="13"/>
      <c r="G27" s="13"/>
    </row>
    <row r="28" spans="2:7" ht="13.5" thickBot="1">
      <c r="B28" s="3" t="s">
        <v>139</v>
      </c>
      <c r="D28" s="17">
        <f>+D25+D26</f>
        <v>6507</v>
      </c>
      <c r="E28" s="17">
        <f>+E25+E26</f>
        <v>339</v>
      </c>
      <c r="F28" s="17">
        <f>+F25+F26</f>
        <v>9089</v>
      </c>
      <c r="G28" s="17">
        <f>+G25+G26</f>
        <v>-622</v>
      </c>
    </row>
    <row r="29" spans="4:7" ht="13.5" thickTop="1">
      <c r="D29" s="8"/>
      <c r="E29" s="8"/>
      <c r="F29" s="8"/>
      <c r="G29" s="8"/>
    </row>
    <row r="30" spans="2:7" ht="12.75">
      <c r="B30" s="1" t="s">
        <v>84</v>
      </c>
      <c r="D30" s="8"/>
      <c r="E30" s="8"/>
      <c r="F30" s="8"/>
      <c r="G30" s="8"/>
    </row>
    <row r="31" spans="4:7" ht="12.75">
      <c r="D31" s="8"/>
      <c r="E31" s="8"/>
      <c r="F31" s="8"/>
      <c r="G31" s="8"/>
    </row>
    <row r="32" spans="2:7" ht="12.75">
      <c r="B32" s="1" t="s">
        <v>85</v>
      </c>
      <c r="D32" s="8">
        <f>+D28</f>
        <v>6507</v>
      </c>
      <c r="E32" s="8">
        <f>+E28</f>
        <v>339</v>
      </c>
      <c r="F32" s="8">
        <f>+F28</f>
        <v>9089</v>
      </c>
      <c r="G32" s="8">
        <f>+G28</f>
        <v>-622</v>
      </c>
    </row>
    <row r="33" spans="2:7" ht="12.75">
      <c r="B33" s="1" t="s">
        <v>20</v>
      </c>
      <c r="D33" s="8">
        <v>0</v>
      </c>
      <c r="E33" s="8">
        <v>0</v>
      </c>
      <c r="F33" s="8">
        <v>0</v>
      </c>
      <c r="G33" s="8">
        <v>0</v>
      </c>
    </row>
    <row r="34" spans="4:7" ht="13.5" thickBot="1">
      <c r="D34" s="17">
        <f>SUM(D32:D33)</f>
        <v>6507</v>
      </c>
      <c r="E34" s="17">
        <f>SUM(E32:E33)</f>
        <v>339</v>
      </c>
      <c r="F34" s="17">
        <f>SUM(F32:F33)</f>
        <v>9089</v>
      </c>
      <c r="G34" s="17">
        <f>SUM(G32:G33)</f>
        <v>-622</v>
      </c>
    </row>
    <row r="35" spans="4:7" ht="13.5" thickTop="1">
      <c r="D35" s="8"/>
      <c r="E35" s="8"/>
      <c r="F35" s="8"/>
      <c r="G35" s="8"/>
    </row>
    <row r="36" spans="2:7" ht="12.75">
      <c r="B36" s="3" t="s">
        <v>78</v>
      </c>
      <c r="D36" s="8"/>
      <c r="E36" s="8"/>
      <c r="F36" s="8"/>
      <c r="G36" s="8"/>
    </row>
    <row r="37" spans="2:7" ht="12.75">
      <c r="B37" s="1" t="s">
        <v>79</v>
      </c>
      <c r="D37" s="28"/>
      <c r="E37" s="28"/>
      <c r="F37" s="28"/>
      <c r="G37" s="28"/>
    </row>
    <row r="38" spans="2:7" ht="12.75">
      <c r="B38" s="1" t="s">
        <v>86</v>
      </c>
      <c r="D38" s="28">
        <f>+D32/60000*100</f>
        <v>10.845</v>
      </c>
      <c r="E38" s="28">
        <f>+E32/60000*100</f>
        <v>0.565</v>
      </c>
      <c r="F38" s="28">
        <f>+F32/60000*100</f>
        <v>15.148333333333333</v>
      </c>
      <c r="G38" s="28">
        <f>+G32/60000*100</f>
        <v>-1.0366666666666666</v>
      </c>
    </row>
    <row r="39" spans="2:8" ht="12.75">
      <c r="B39" s="1" t="s">
        <v>87</v>
      </c>
      <c r="C39" s="3"/>
      <c r="D39" s="28">
        <v>0</v>
      </c>
      <c r="E39" s="28">
        <v>0</v>
      </c>
      <c r="F39" s="28">
        <v>0</v>
      </c>
      <c r="G39" s="28">
        <v>0</v>
      </c>
      <c r="H39" s="8"/>
    </row>
    <row r="40" spans="4:7" ht="12.75">
      <c r="D40" s="13"/>
      <c r="E40" s="13"/>
      <c r="F40" s="13"/>
      <c r="G40" s="13"/>
    </row>
    <row r="41" spans="3:7" ht="13.5" thickBot="1">
      <c r="C41" s="7">
        <v>28</v>
      </c>
      <c r="D41" s="29">
        <f>SUM(D38:D40)</f>
        <v>10.845</v>
      </c>
      <c r="E41" s="29">
        <f>SUM(E38:E40)</f>
        <v>0.565</v>
      </c>
      <c r="F41" s="29">
        <f>SUM(F38:F40)</f>
        <v>15.148333333333333</v>
      </c>
      <c r="G41" s="29">
        <f>SUM(G38:G40)</f>
        <v>-1.0366666666666666</v>
      </c>
    </row>
    <row r="42" spans="4:7" ht="13.5" thickTop="1">
      <c r="D42" s="8"/>
      <c r="E42" s="8"/>
      <c r="F42" s="8"/>
      <c r="G42" s="8"/>
    </row>
    <row r="44" spans="2:3" ht="12.75">
      <c r="B44" s="3" t="s">
        <v>72</v>
      </c>
      <c r="C44" s="3"/>
    </row>
    <row r="45" spans="2:3" ht="12.75">
      <c r="B45" s="3" t="s">
        <v>113</v>
      </c>
      <c r="C45" s="3"/>
    </row>
  </sheetData>
  <printOptions/>
  <pageMargins left="0.29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0"/>
  <sheetViews>
    <sheetView workbookViewId="0" topLeftCell="A1">
      <selection activeCell="F13" sqref="F13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1.66015625" style="1" customWidth="1"/>
    <col min="4" max="4" width="12" style="1" customWidth="1"/>
    <col min="5" max="6" width="12.16015625" style="1" customWidth="1"/>
    <col min="7" max="7" width="12" style="1" customWidth="1"/>
    <col min="8" max="8" width="11.3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34</v>
      </c>
    </row>
    <row r="4" ht="12.75">
      <c r="B4" s="3"/>
    </row>
    <row r="5" ht="12.75">
      <c r="C5" s="31" t="s">
        <v>119</v>
      </c>
    </row>
    <row r="6" spans="3:9" ht="12.75">
      <c r="C6" s="7" t="s">
        <v>35</v>
      </c>
      <c r="D6" s="7" t="s">
        <v>35</v>
      </c>
      <c r="E6" s="7" t="s">
        <v>74</v>
      </c>
      <c r="F6" s="7" t="s">
        <v>38</v>
      </c>
      <c r="G6" s="7"/>
      <c r="H6" s="7" t="s">
        <v>116</v>
      </c>
      <c r="I6" s="7" t="s">
        <v>40</v>
      </c>
    </row>
    <row r="7" spans="3:9" ht="12.75">
      <c r="C7" s="7" t="s">
        <v>36</v>
      </c>
      <c r="D7" s="7" t="s">
        <v>37</v>
      </c>
      <c r="E7" s="7" t="s">
        <v>75</v>
      </c>
      <c r="F7" s="7" t="s">
        <v>39</v>
      </c>
      <c r="G7" s="7" t="s">
        <v>40</v>
      </c>
      <c r="H7" s="7" t="s">
        <v>117</v>
      </c>
      <c r="I7" s="7" t="s">
        <v>118</v>
      </c>
    </row>
    <row r="8" spans="3:9" ht="12.75">
      <c r="C8" s="7" t="s">
        <v>6</v>
      </c>
      <c r="D8" s="7" t="s">
        <v>6</v>
      </c>
      <c r="E8" s="7" t="s">
        <v>6</v>
      </c>
      <c r="F8" s="7" t="s">
        <v>6</v>
      </c>
      <c r="G8" s="7" t="s">
        <v>6</v>
      </c>
      <c r="H8" s="7" t="s">
        <v>6</v>
      </c>
      <c r="I8" s="7" t="s">
        <v>6</v>
      </c>
    </row>
    <row r="10" spans="2:9" ht="12.75">
      <c r="B10" s="1" t="s">
        <v>114</v>
      </c>
      <c r="C10" s="8">
        <v>60000</v>
      </c>
      <c r="D10" s="8">
        <v>1433</v>
      </c>
      <c r="E10" s="8">
        <v>2228</v>
      </c>
      <c r="F10" s="8">
        <v>26123</v>
      </c>
      <c r="G10" s="8">
        <f>SUM(C10:F10)</f>
        <v>89784</v>
      </c>
      <c r="H10" s="18">
        <v>49</v>
      </c>
      <c r="I10" s="8">
        <f>+G10+H10</f>
        <v>89833</v>
      </c>
    </row>
    <row r="11" spans="3:7" ht="12.75">
      <c r="C11" s="8"/>
      <c r="D11" s="8"/>
      <c r="E11" s="8"/>
      <c r="F11" s="8"/>
      <c r="G11" s="8"/>
    </row>
    <row r="12" spans="2:9" ht="12.75">
      <c r="B12" s="1" t="s">
        <v>77</v>
      </c>
      <c r="C12" s="8"/>
      <c r="D12" s="8"/>
      <c r="E12" s="8"/>
      <c r="F12" s="8">
        <f>+'P &amp; L'!F28</f>
        <v>9089</v>
      </c>
      <c r="G12" s="8">
        <f>SUM(C12:F12)</f>
        <v>9089</v>
      </c>
      <c r="I12" s="8">
        <f>+G12+H12</f>
        <v>9089</v>
      </c>
    </row>
    <row r="13" spans="3:7" ht="12.75">
      <c r="C13" s="8"/>
      <c r="D13" s="8"/>
      <c r="E13" s="8"/>
      <c r="F13" s="8"/>
      <c r="G13" s="8"/>
    </row>
    <row r="14" spans="2:9" ht="12.75">
      <c r="B14" s="1" t="s">
        <v>56</v>
      </c>
      <c r="C14" s="8"/>
      <c r="D14" s="8"/>
      <c r="E14" s="8"/>
      <c r="F14" s="8">
        <v>-2400</v>
      </c>
      <c r="G14" s="8">
        <f>SUM(C14:F14)</f>
        <v>-2400</v>
      </c>
      <c r="I14" s="8">
        <f>+G14+H14</f>
        <v>-2400</v>
      </c>
    </row>
    <row r="15" spans="3:7" ht="12.75">
      <c r="C15" s="8"/>
      <c r="D15" s="8"/>
      <c r="E15" s="8"/>
      <c r="F15" s="8"/>
      <c r="G15" s="8"/>
    </row>
    <row r="16" spans="2:9" ht="13.5" thickBot="1">
      <c r="B16" s="1" t="s">
        <v>131</v>
      </c>
      <c r="C16" s="17">
        <f aca="true" t="shared" si="0" ref="C16:I16">SUM(C10:C15)</f>
        <v>60000</v>
      </c>
      <c r="D16" s="17">
        <f t="shared" si="0"/>
        <v>1433</v>
      </c>
      <c r="E16" s="17">
        <f t="shared" si="0"/>
        <v>2228</v>
      </c>
      <c r="F16" s="17">
        <f t="shared" si="0"/>
        <v>32812</v>
      </c>
      <c r="G16" s="17">
        <f t="shared" si="0"/>
        <v>96473</v>
      </c>
      <c r="H16" s="17">
        <f t="shared" si="0"/>
        <v>49</v>
      </c>
      <c r="I16" s="17">
        <f t="shared" si="0"/>
        <v>96522</v>
      </c>
    </row>
    <row r="17" spans="3:7" ht="13.5" thickTop="1">
      <c r="C17" s="8"/>
      <c r="D17" s="8"/>
      <c r="E17" s="8"/>
      <c r="F17" s="8"/>
      <c r="G17" s="8"/>
    </row>
    <row r="18" spans="3:7" ht="12.75">
      <c r="C18" s="8"/>
      <c r="D18" s="8"/>
      <c r="E18" s="8"/>
      <c r="F18" s="8"/>
      <c r="G18" s="8"/>
    </row>
    <row r="19" spans="2:9" ht="12.75">
      <c r="B19" s="1" t="s">
        <v>83</v>
      </c>
      <c r="C19" s="8">
        <v>60000</v>
      </c>
      <c r="D19" s="8">
        <v>1433</v>
      </c>
      <c r="E19" s="8">
        <v>2368</v>
      </c>
      <c r="F19" s="8">
        <v>21301</v>
      </c>
      <c r="G19" s="8">
        <f>SUM(C19:F19)</f>
        <v>85102</v>
      </c>
      <c r="H19" s="18">
        <v>50</v>
      </c>
      <c r="I19" s="8">
        <f>+G19+H19</f>
        <v>85152</v>
      </c>
    </row>
    <row r="20" spans="3:7" ht="12.75">
      <c r="C20" s="8"/>
      <c r="D20" s="8"/>
      <c r="E20" s="8"/>
      <c r="F20" s="8"/>
      <c r="G20" s="8"/>
    </row>
    <row r="21" spans="2:9" ht="12.75">
      <c r="B21" s="1" t="s">
        <v>82</v>
      </c>
      <c r="C21" s="8"/>
      <c r="D21" s="8"/>
      <c r="E21" s="8"/>
      <c r="F21" s="8">
        <v>0</v>
      </c>
      <c r="G21" s="8">
        <f>SUM(C21:F21)</f>
        <v>0</v>
      </c>
      <c r="H21" s="18">
        <v>0</v>
      </c>
      <c r="I21" s="8">
        <f>+G21+H21</f>
        <v>0</v>
      </c>
    </row>
    <row r="22" spans="3:8" ht="12.75">
      <c r="C22" s="8"/>
      <c r="D22" s="8"/>
      <c r="E22" s="8"/>
      <c r="F22" s="8"/>
      <c r="G22" s="8"/>
      <c r="H22" s="18"/>
    </row>
    <row r="23" spans="2:9" ht="12.75">
      <c r="B23" s="1" t="s">
        <v>76</v>
      </c>
      <c r="C23" s="8"/>
      <c r="D23" s="8"/>
      <c r="E23" s="8"/>
      <c r="F23" s="8">
        <f>+'P &amp; L'!G28</f>
        <v>-622</v>
      </c>
      <c r="G23" s="8">
        <f>SUM(C23:F23)</f>
        <v>-622</v>
      </c>
      <c r="H23" s="18">
        <v>0</v>
      </c>
      <c r="I23" s="8">
        <f>+G23+H23</f>
        <v>-622</v>
      </c>
    </row>
    <row r="24" spans="3:8" ht="12.75">
      <c r="C24" s="8"/>
      <c r="D24" s="8"/>
      <c r="E24" s="8"/>
      <c r="F24" s="8"/>
      <c r="G24" s="8"/>
      <c r="H24" s="18"/>
    </row>
    <row r="25" spans="2:9" ht="12.75">
      <c r="B25" s="1" t="s">
        <v>56</v>
      </c>
      <c r="C25" s="8"/>
      <c r="D25" s="8"/>
      <c r="E25" s="8"/>
      <c r="F25" s="8">
        <v>-900</v>
      </c>
      <c r="G25" s="8">
        <f>SUM(C25:F25)</f>
        <v>-900</v>
      </c>
      <c r="H25" s="18">
        <v>0</v>
      </c>
      <c r="I25" s="8">
        <f>+G25+H25</f>
        <v>-900</v>
      </c>
    </row>
    <row r="26" spans="3:7" ht="12.75">
      <c r="C26" s="8"/>
      <c r="D26" s="8"/>
      <c r="E26" s="8"/>
      <c r="F26" s="8"/>
      <c r="G26" s="8"/>
    </row>
    <row r="27" spans="2:9" ht="13.5" thickBot="1">
      <c r="B27" s="1" t="s">
        <v>132</v>
      </c>
      <c r="C27" s="17">
        <f aca="true" t="shared" si="1" ref="C27:I27">SUM(C19:C26)</f>
        <v>60000</v>
      </c>
      <c r="D27" s="17">
        <f t="shared" si="1"/>
        <v>1433</v>
      </c>
      <c r="E27" s="17">
        <f t="shared" si="1"/>
        <v>2368</v>
      </c>
      <c r="F27" s="17">
        <f t="shared" si="1"/>
        <v>19779</v>
      </c>
      <c r="G27" s="17">
        <f t="shared" si="1"/>
        <v>83580</v>
      </c>
      <c r="H27" s="17">
        <f t="shared" si="1"/>
        <v>50</v>
      </c>
      <c r="I27" s="17">
        <f t="shared" si="1"/>
        <v>83630</v>
      </c>
    </row>
    <row r="28" spans="3:7" ht="13.5" thickTop="1"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2:7" ht="12.75">
      <c r="B30" s="3" t="s">
        <v>41</v>
      </c>
      <c r="C30" s="8"/>
      <c r="D30" s="8"/>
      <c r="E30" s="8"/>
      <c r="F30" s="8"/>
      <c r="G30" s="8"/>
    </row>
    <row r="31" spans="2:7" ht="12.75">
      <c r="B31" s="3" t="s">
        <v>115</v>
      </c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</sheetData>
  <printOptions/>
  <pageMargins left="0.61" right="0.28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0"/>
  <sheetViews>
    <sheetView tabSelected="1" workbookViewId="0" topLeftCell="A31">
      <selection activeCell="B21" sqref="B21"/>
    </sheetView>
  </sheetViews>
  <sheetFormatPr defaultColWidth="9.33203125" defaultRowHeight="12.75"/>
  <cols>
    <col min="1" max="1" width="3.33203125" style="1" customWidth="1"/>
    <col min="2" max="2" width="67.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42</v>
      </c>
    </row>
    <row r="4" spans="3:5" ht="12.75">
      <c r="C4" s="32" t="s">
        <v>133</v>
      </c>
      <c r="E4" s="7"/>
    </row>
    <row r="5" spans="3:5" ht="12.75">
      <c r="C5" s="7" t="s">
        <v>134</v>
      </c>
      <c r="E5" s="7" t="s">
        <v>135</v>
      </c>
    </row>
    <row r="6" spans="3:5" ht="12.75">
      <c r="C6" s="7" t="s">
        <v>6</v>
      </c>
      <c r="E6" s="7" t="s">
        <v>6</v>
      </c>
    </row>
    <row r="7" spans="2:5" ht="12.75">
      <c r="B7" s="3" t="s">
        <v>43</v>
      </c>
      <c r="E7" s="8"/>
    </row>
    <row r="8" spans="2:5" ht="12.75">
      <c r="B8" s="1" t="s">
        <v>125</v>
      </c>
      <c r="C8" s="8">
        <f>+'P &amp; L'!F25</f>
        <v>11616</v>
      </c>
      <c r="E8" s="8">
        <v>-1014</v>
      </c>
    </row>
    <row r="9" spans="2:5" ht="12.75">
      <c r="B9" s="1" t="s">
        <v>44</v>
      </c>
      <c r="C9" s="8"/>
      <c r="E9" s="8"/>
    </row>
    <row r="10" spans="2:5" ht="12.75">
      <c r="B10" s="1" t="s">
        <v>138</v>
      </c>
      <c r="C10" s="8">
        <v>1608</v>
      </c>
      <c r="E10" s="8">
        <v>1736</v>
      </c>
    </row>
    <row r="11" spans="2:5" ht="12.75">
      <c r="B11" s="1" t="s">
        <v>45</v>
      </c>
      <c r="C11" s="8">
        <v>204</v>
      </c>
      <c r="E11" s="8">
        <v>401</v>
      </c>
    </row>
    <row r="12" spans="2:5" ht="12.75">
      <c r="B12" s="1" t="s">
        <v>46</v>
      </c>
      <c r="C12" s="8">
        <v>-99</v>
      </c>
      <c r="E12" s="8">
        <v>-60</v>
      </c>
    </row>
    <row r="13" spans="2:5" ht="12.75">
      <c r="B13" s="1" t="s">
        <v>142</v>
      </c>
      <c r="C13" s="8">
        <v>-98</v>
      </c>
      <c r="E13" s="8">
        <v>-43</v>
      </c>
    </row>
    <row r="14" spans="2:5" ht="12.75">
      <c r="B14" s="1" t="s">
        <v>88</v>
      </c>
      <c r="C14" s="8">
        <v>10</v>
      </c>
      <c r="E14" s="8">
        <v>33</v>
      </c>
    </row>
    <row r="15" spans="2:5" ht="12.75">
      <c r="B15" s="1" t="s">
        <v>137</v>
      </c>
      <c r="C15" s="8">
        <v>56</v>
      </c>
      <c r="E15" s="8">
        <v>0</v>
      </c>
    </row>
    <row r="16" spans="3:5" ht="12.75">
      <c r="C16" s="13"/>
      <c r="E16" s="13"/>
    </row>
    <row r="17" spans="2:5" ht="12.75">
      <c r="B17" s="1" t="s">
        <v>47</v>
      </c>
      <c r="C17" s="8">
        <f>SUM(C8:C16)</f>
        <v>13297</v>
      </c>
      <c r="E17" s="8">
        <f>SUM(E8:E16)</f>
        <v>1053</v>
      </c>
    </row>
    <row r="18" spans="3:5" ht="12.75">
      <c r="C18" s="8"/>
      <c r="E18" s="8"/>
    </row>
    <row r="19" spans="2:5" ht="12.75">
      <c r="B19" s="1" t="s">
        <v>70</v>
      </c>
      <c r="C19" s="8">
        <v>6245</v>
      </c>
      <c r="E19" s="8">
        <v>-5678</v>
      </c>
    </row>
    <row r="20" spans="2:5" ht="12.75">
      <c r="B20" s="1" t="s">
        <v>143</v>
      </c>
      <c r="C20" s="8">
        <v>-2650</v>
      </c>
      <c r="E20" s="8">
        <v>-3864</v>
      </c>
    </row>
    <row r="21" spans="2:5" ht="12.75">
      <c r="B21" s="1" t="s">
        <v>145</v>
      </c>
      <c r="C21" s="8">
        <v>9317</v>
      </c>
      <c r="E21" s="8">
        <v>2397</v>
      </c>
    </row>
    <row r="22" spans="3:5" ht="12.75">
      <c r="C22" s="13"/>
      <c r="E22" s="13"/>
    </row>
    <row r="23" spans="2:5" ht="12.75">
      <c r="B23" s="1" t="s">
        <v>67</v>
      </c>
      <c r="C23" s="8">
        <f>SUM(C17:C22)</f>
        <v>26209</v>
      </c>
      <c r="D23" s="8"/>
      <c r="E23" s="8">
        <f>SUM(E17:E22)</f>
        <v>-6092</v>
      </c>
    </row>
    <row r="24" spans="3:5" ht="12.75">
      <c r="C24" s="8"/>
      <c r="E24" s="8"/>
    </row>
    <row r="25" spans="2:5" ht="12.75">
      <c r="B25" s="1" t="s">
        <v>48</v>
      </c>
      <c r="C25" s="8">
        <v>-204</v>
      </c>
      <c r="E25" s="8">
        <v>-401</v>
      </c>
    </row>
    <row r="26" spans="2:5" ht="12.75">
      <c r="B26" s="1" t="s">
        <v>46</v>
      </c>
      <c r="C26" s="8">
        <v>99</v>
      </c>
      <c r="E26" s="8">
        <v>60</v>
      </c>
    </row>
    <row r="27" spans="2:5" ht="12.75">
      <c r="B27" s="1" t="s">
        <v>49</v>
      </c>
      <c r="C27" s="8">
        <v>-132</v>
      </c>
      <c r="E27" s="8">
        <v>-344</v>
      </c>
    </row>
    <row r="28" spans="2:5" ht="12.75">
      <c r="B28" s="1" t="s">
        <v>73</v>
      </c>
      <c r="C28" s="8">
        <v>150</v>
      </c>
      <c r="E28" s="8">
        <v>0</v>
      </c>
    </row>
    <row r="29" spans="3:5" ht="12.75">
      <c r="C29" s="13"/>
      <c r="E29" s="13"/>
    </row>
    <row r="30" spans="2:5" ht="12.75">
      <c r="B30" s="1" t="s">
        <v>68</v>
      </c>
      <c r="C30" s="8">
        <f>SUM(C23:C29)</f>
        <v>26122</v>
      </c>
      <c r="E30" s="8">
        <f>SUM(E23:E29)</f>
        <v>-6777</v>
      </c>
    </row>
    <row r="31" spans="3:5" ht="12.75">
      <c r="C31" s="8"/>
      <c r="E31" s="8"/>
    </row>
    <row r="32" spans="2:5" ht="12.75">
      <c r="B32" s="3" t="s">
        <v>50</v>
      </c>
      <c r="C32" s="8"/>
      <c r="E32" s="8"/>
    </row>
    <row r="33" spans="3:5" ht="12.75">
      <c r="C33" s="8"/>
      <c r="E33" s="18"/>
    </row>
    <row r="34" spans="2:5" ht="12.75">
      <c r="B34" s="1" t="s">
        <v>51</v>
      </c>
      <c r="C34" s="9">
        <v>-1446</v>
      </c>
      <c r="D34" s="8"/>
      <c r="E34" s="9">
        <v>-1023</v>
      </c>
    </row>
    <row r="35" spans="2:5" ht="12.75">
      <c r="B35" s="1" t="s">
        <v>89</v>
      </c>
      <c r="C35" s="10">
        <v>0</v>
      </c>
      <c r="D35" s="8"/>
      <c r="E35" s="10">
        <v>-3892</v>
      </c>
    </row>
    <row r="36" spans="2:5" ht="12.75">
      <c r="B36" s="1" t="s">
        <v>126</v>
      </c>
      <c r="C36" s="10">
        <v>-372</v>
      </c>
      <c r="D36" s="8"/>
      <c r="E36" s="34">
        <v>0</v>
      </c>
    </row>
    <row r="37" spans="2:5" ht="12.75">
      <c r="B37" s="1" t="s">
        <v>52</v>
      </c>
      <c r="C37" s="10">
        <v>131</v>
      </c>
      <c r="D37" s="8"/>
      <c r="E37" s="33">
        <v>93</v>
      </c>
    </row>
    <row r="38" spans="3:5" ht="12.75">
      <c r="C38" s="19"/>
      <c r="D38" s="8"/>
      <c r="E38" s="19"/>
    </row>
    <row r="39" spans="2:5" ht="12.75">
      <c r="B39" s="1" t="s">
        <v>53</v>
      </c>
      <c r="C39" s="8">
        <f>SUM(C34:C38)</f>
        <v>-1687</v>
      </c>
      <c r="E39" s="8">
        <f>SUM(E34:E38)</f>
        <v>-4822</v>
      </c>
    </row>
    <row r="40" spans="3:5" ht="12.75">
      <c r="C40" s="8"/>
      <c r="E40" s="18"/>
    </row>
    <row r="41" spans="2:5" ht="12.75">
      <c r="B41" s="3" t="s">
        <v>54</v>
      </c>
      <c r="C41" s="8"/>
      <c r="E41" s="18"/>
    </row>
    <row r="42" spans="3:5" ht="12.75">
      <c r="C42" s="8"/>
      <c r="E42" s="18"/>
    </row>
    <row r="43" spans="2:5" ht="12.75">
      <c r="B43" s="1" t="s">
        <v>55</v>
      </c>
      <c r="C43" s="9">
        <v>-8291</v>
      </c>
      <c r="D43" s="8"/>
      <c r="E43" s="9">
        <v>6140</v>
      </c>
    </row>
    <row r="44" spans="2:5" ht="12.75">
      <c r="B44" s="1" t="s">
        <v>80</v>
      </c>
      <c r="C44" s="10">
        <v>-173</v>
      </c>
      <c r="D44" s="8"/>
      <c r="E44" s="10">
        <v>-317</v>
      </c>
    </row>
    <row r="45" spans="2:5" ht="12.75">
      <c r="B45" s="1" t="s">
        <v>56</v>
      </c>
      <c r="C45" s="10">
        <v>0</v>
      </c>
      <c r="D45" s="8"/>
      <c r="E45" s="10">
        <v>0</v>
      </c>
    </row>
    <row r="46" spans="2:5" ht="12.75">
      <c r="B46" s="1" t="s">
        <v>144</v>
      </c>
      <c r="C46" s="10">
        <v>0</v>
      </c>
      <c r="D46" s="8"/>
      <c r="E46" s="10">
        <v>-402</v>
      </c>
    </row>
    <row r="47" spans="3:5" ht="12.75">
      <c r="C47" s="19"/>
      <c r="D47" s="8"/>
      <c r="E47" s="19"/>
    </row>
    <row r="48" spans="2:5" ht="12.75">
      <c r="B48" s="1" t="s">
        <v>69</v>
      </c>
      <c r="C48" s="8">
        <f>SUM(C43:C47)</f>
        <v>-8464</v>
      </c>
      <c r="E48" s="8">
        <f>SUM(E43:E47)</f>
        <v>5421</v>
      </c>
    </row>
    <row r="49" spans="3:5" ht="12.75">
      <c r="C49" s="13"/>
      <c r="E49" s="20"/>
    </row>
    <row r="50" spans="2:5" ht="12.75">
      <c r="B50" s="1" t="s">
        <v>57</v>
      </c>
      <c r="C50" s="8">
        <f>+C30+C39+C48</f>
        <v>15971</v>
      </c>
      <c r="E50" s="8">
        <f>+E30+E39+E48</f>
        <v>-6178</v>
      </c>
    </row>
    <row r="51" spans="3:5" ht="12.75">
      <c r="C51" s="8"/>
      <c r="E51" s="18"/>
    </row>
    <row r="52" spans="2:5" ht="12.75">
      <c r="B52" s="1" t="s">
        <v>58</v>
      </c>
      <c r="C52" s="8">
        <v>13845</v>
      </c>
      <c r="E52" s="18">
        <v>13547</v>
      </c>
    </row>
    <row r="53" spans="3:5" ht="12.75">
      <c r="C53" s="8"/>
      <c r="E53" s="18"/>
    </row>
    <row r="54" spans="2:5" ht="13.5" thickBot="1">
      <c r="B54" s="1" t="s">
        <v>59</v>
      </c>
      <c r="C54" s="17">
        <f>+C50+C52</f>
        <v>29816</v>
      </c>
      <c r="E54" s="17">
        <f>+E50+E52</f>
        <v>7369</v>
      </c>
    </row>
    <row r="55" spans="3:5" ht="13.5" thickTop="1">
      <c r="C55" s="8"/>
      <c r="E55" s="18"/>
    </row>
    <row r="56" spans="2:5" ht="12.75">
      <c r="B56" s="1" t="s">
        <v>60</v>
      </c>
      <c r="C56" s="8"/>
      <c r="E56" s="18"/>
    </row>
    <row r="57" spans="3:5" ht="12.75">
      <c r="C57" s="8"/>
      <c r="E57" s="18"/>
    </row>
    <row r="58" spans="2:5" ht="12.75">
      <c r="B58" s="1" t="s">
        <v>61</v>
      </c>
      <c r="C58" s="8">
        <v>29968</v>
      </c>
      <c r="E58" s="8">
        <v>8876</v>
      </c>
    </row>
    <row r="59" spans="2:5" ht="12.75">
      <c r="B59" s="1" t="s">
        <v>62</v>
      </c>
      <c r="C59" s="13">
        <v>-152</v>
      </c>
      <c r="E59" s="13">
        <v>-1507</v>
      </c>
    </row>
    <row r="60" spans="3:5" ht="13.5" thickBot="1">
      <c r="C60" s="17">
        <f>SUM(C58:C59)</f>
        <v>29816</v>
      </c>
      <c r="E60" s="17">
        <f>SUM(E58:E59)</f>
        <v>7369</v>
      </c>
    </row>
    <row r="61" spans="3:5" ht="13.5" thickTop="1">
      <c r="C61" s="21"/>
      <c r="E61" s="18"/>
    </row>
    <row r="62" spans="3:5" ht="12.75">
      <c r="C62" s="8"/>
      <c r="E62" s="18"/>
    </row>
    <row r="63" spans="2:5" ht="12.75">
      <c r="B63" s="3" t="s">
        <v>63</v>
      </c>
      <c r="C63" s="8"/>
      <c r="E63" s="18"/>
    </row>
    <row r="64" spans="2:5" ht="12.75">
      <c r="B64" s="3" t="s">
        <v>124</v>
      </c>
      <c r="C64" s="8"/>
      <c r="E64" s="18"/>
    </row>
    <row r="65" spans="3:5" ht="12.75">
      <c r="C65" s="8"/>
      <c r="E65" s="18"/>
    </row>
    <row r="66" spans="3:5" ht="12.75">
      <c r="C66" s="8"/>
      <c r="E66" s="18"/>
    </row>
    <row r="67" spans="2:5" ht="12.75">
      <c r="B67" s="24"/>
      <c r="C67" s="21"/>
      <c r="D67" s="24"/>
      <c r="E67" s="25"/>
    </row>
    <row r="68" spans="2:5" ht="12.75">
      <c r="B68" s="24"/>
      <c r="C68" s="21"/>
      <c r="D68" s="24"/>
      <c r="E68" s="25"/>
    </row>
    <row r="69" spans="2:5" ht="12.75">
      <c r="B69" s="24"/>
      <c r="C69" s="21"/>
      <c r="D69" s="24"/>
      <c r="E69" s="25"/>
    </row>
    <row r="70" spans="2:5" ht="12.75">
      <c r="B70" s="24"/>
      <c r="C70" s="21"/>
      <c r="D70" s="24"/>
      <c r="E70" s="25"/>
    </row>
    <row r="71" spans="2:5" ht="12.75">
      <c r="B71" s="24"/>
      <c r="C71" s="26"/>
      <c r="D71" s="24"/>
      <c r="E71" s="25"/>
    </row>
    <row r="72" spans="2:5" ht="12.75">
      <c r="B72" s="24"/>
      <c r="C72" s="21"/>
      <c r="D72" s="24"/>
      <c r="E72" s="25"/>
    </row>
    <row r="73" spans="2:5" ht="12.75">
      <c r="B73" s="24"/>
      <c r="C73" s="21"/>
      <c r="D73" s="24"/>
      <c r="E73" s="25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1"/>
      <c r="D77" s="24"/>
      <c r="E77" s="25"/>
    </row>
    <row r="78" spans="2:5" ht="12.75">
      <c r="B78" s="24"/>
      <c r="C78" s="21"/>
      <c r="D78" s="24"/>
      <c r="E78" s="25"/>
    </row>
    <row r="79" spans="2:5" ht="12.75">
      <c r="B79" s="24"/>
      <c r="C79" s="21"/>
      <c r="D79" s="24"/>
      <c r="E79" s="25"/>
    </row>
    <row r="80" spans="2:5" ht="12.75">
      <c r="B80" s="24"/>
      <c r="C80" s="21"/>
      <c r="D80" s="24"/>
      <c r="E80" s="25"/>
    </row>
    <row r="81" spans="3:5" ht="12.75">
      <c r="C81" s="8"/>
      <c r="E81" s="18"/>
    </row>
    <row r="82" spans="3:5" ht="12.75">
      <c r="C82" s="8"/>
      <c r="E82" s="18"/>
    </row>
    <row r="83" spans="3:5" ht="12.75">
      <c r="C83" s="8"/>
      <c r="E83" s="18"/>
    </row>
    <row r="84" spans="3:5" ht="12.75">
      <c r="C84" s="8"/>
      <c r="E84" s="18"/>
    </row>
    <row r="85" spans="3:5" ht="12.75">
      <c r="C85" s="8"/>
      <c r="E85" s="18"/>
    </row>
    <row r="86" spans="3:5" ht="12.75">
      <c r="C86" s="8"/>
      <c r="E86" s="18"/>
    </row>
    <row r="87" spans="3:5" ht="12.75">
      <c r="C87" s="8"/>
      <c r="E87" s="18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spans="3:5" ht="12.75">
      <c r="C101" s="8"/>
      <c r="E101" s="1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2009-05-14T06:29:00Z</cp:lastPrinted>
  <dcterms:created xsi:type="dcterms:W3CDTF">1996-10-14T23:33:28Z</dcterms:created>
  <dcterms:modified xsi:type="dcterms:W3CDTF">2009-08-21T09:21:17Z</dcterms:modified>
  <cp:category/>
  <cp:version/>
  <cp:contentType/>
  <cp:contentStatus/>
</cp:coreProperties>
</file>